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8" i="1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I24"/>
  <c r="H23"/>
  <c r="I23" s="1"/>
  <c r="I22"/>
  <c r="H22"/>
  <c r="H21"/>
  <c r="I21" s="1"/>
  <c r="I20"/>
  <c r="H20"/>
  <c r="H19"/>
  <c r="I19" s="1"/>
  <c r="I18"/>
  <c r="H18"/>
  <c r="H17"/>
  <c r="I17" s="1"/>
  <c r="I16"/>
  <c r="H16"/>
  <c r="H15"/>
  <c r="I15" s="1"/>
  <c r="I14"/>
  <c r="H14"/>
  <c r="H13"/>
  <c r="I13" s="1"/>
  <c r="I12"/>
  <c r="H12"/>
  <c r="H11"/>
  <c r="I11" s="1"/>
  <c r="I10"/>
  <c r="H10"/>
  <c r="H9"/>
  <c r="I9" s="1"/>
  <c r="I8"/>
  <c r="H8"/>
  <c r="H7"/>
  <c r="I7" s="1"/>
  <c r="I6"/>
  <c r="H6"/>
</calcChain>
</file>

<file path=xl/sharedStrings.xml><?xml version="1.0" encoding="utf-8"?>
<sst xmlns="http://schemas.openxmlformats.org/spreadsheetml/2006/main" count="125" uniqueCount="101">
  <si>
    <t>Стоимость бетона и ж/б изделий на участке РБУ и ЖБИ по МУП "Уссурийск-Водоканал"</t>
  </si>
  <si>
    <t>для прочих предприятий и организаций действующие с 01.04.2020г.</t>
  </si>
  <si>
    <t>Наименование</t>
  </si>
  <si>
    <t>Образец</t>
  </si>
  <si>
    <t>Марка</t>
  </si>
  <si>
    <t>Размеры (мм)</t>
  </si>
  <si>
    <t>Объём 1 изделия</t>
  </si>
  <si>
    <t>Стоимость изделия без НДС</t>
  </si>
  <si>
    <t xml:space="preserve"> НДС</t>
  </si>
  <si>
    <t>Стоимость изделия с НДС</t>
  </si>
  <si>
    <t>L (Д)</t>
  </si>
  <si>
    <t>B (Ш)</t>
  </si>
  <si>
    <t>Н (В)</t>
  </si>
  <si>
    <t>м3</t>
  </si>
  <si>
    <t>(руб.)</t>
  </si>
  <si>
    <t>Товарный бетон</t>
  </si>
  <si>
    <t>М100</t>
  </si>
  <si>
    <t>М150</t>
  </si>
  <si>
    <t>М200</t>
  </si>
  <si>
    <t>М250</t>
  </si>
  <si>
    <t>М300</t>
  </si>
  <si>
    <t>М350</t>
  </si>
  <si>
    <t>М400</t>
  </si>
  <si>
    <t>Раствор</t>
  </si>
  <si>
    <t>М50</t>
  </si>
  <si>
    <t>М75</t>
  </si>
  <si>
    <t>Бордюры дорожные</t>
  </si>
  <si>
    <t>БР 100-20-8</t>
  </si>
  <si>
    <t>БР 100-30-15</t>
  </si>
  <si>
    <t>БР 300-30-15</t>
  </si>
  <si>
    <t>БР 300-30-32</t>
  </si>
  <si>
    <t>Лотки</t>
  </si>
  <si>
    <t>Л 1</t>
  </si>
  <si>
    <t>Л 2</t>
  </si>
  <si>
    <t xml:space="preserve">Л 6 </t>
  </si>
  <si>
    <t>Плита перекрытия  лотка</t>
  </si>
  <si>
    <t>П 1</t>
  </si>
  <si>
    <t xml:space="preserve">Dвнеш </t>
  </si>
  <si>
    <t>Dвнут</t>
  </si>
  <si>
    <t xml:space="preserve"> H</t>
  </si>
  <si>
    <t>Кольца колодцев</t>
  </si>
  <si>
    <t>КО 6 (подкладка)</t>
  </si>
  <si>
    <t>КО 1,0 (подкладка)</t>
  </si>
  <si>
    <t>КС 10-3</t>
  </si>
  <si>
    <t>КС 10-6</t>
  </si>
  <si>
    <t>КС 10-9</t>
  </si>
  <si>
    <t>КС 10-10</t>
  </si>
  <si>
    <t>КС 15-3</t>
  </si>
  <si>
    <t>КС 15-6</t>
  </si>
  <si>
    <t>КС 15-9</t>
  </si>
  <si>
    <t>КС 20-6</t>
  </si>
  <si>
    <t>КС 20-9</t>
  </si>
  <si>
    <t>Плиты перекрытия колодцев</t>
  </si>
  <si>
    <t>ПП 10</t>
  </si>
  <si>
    <t>1ПП 15</t>
  </si>
  <si>
    <t>1ПП 20</t>
  </si>
  <si>
    <t>ПП ЛЮК 0,8</t>
  </si>
  <si>
    <t>-</t>
  </si>
  <si>
    <t>ПП 10 (ливневая)</t>
  </si>
  <si>
    <t>ПП 13 (ливневая)</t>
  </si>
  <si>
    <t>1ПП 15 (со смещ.люком)</t>
  </si>
  <si>
    <t>ПП 10ф</t>
  </si>
  <si>
    <t>ПП 15ф</t>
  </si>
  <si>
    <t>Дно колодцев</t>
  </si>
  <si>
    <t>ПН 10</t>
  </si>
  <si>
    <t>ПН 15</t>
  </si>
  <si>
    <t>ПН 20</t>
  </si>
  <si>
    <t>ПН 10ф</t>
  </si>
  <si>
    <t>ПН 15ф</t>
  </si>
  <si>
    <t>Трубы железобетонные</t>
  </si>
  <si>
    <t>Т-60-50-2</t>
  </si>
  <si>
    <t>Т-80-50-2</t>
  </si>
  <si>
    <t>Т-100-50-2</t>
  </si>
  <si>
    <t>Фундаментные блоки стеновые</t>
  </si>
  <si>
    <t>ФБС 24.3.6</t>
  </si>
  <si>
    <t>ФБС 24.4.6</t>
  </si>
  <si>
    <t>ФБС 24.5.6</t>
  </si>
  <si>
    <t>ФБС 24.6.6</t>
  </si>
  <si>
    <t>ФБС 24.4.3</t>
  </si>
  <si>
    <t>ФБС 24.5.3</t>
  </si>
  <si>
    <t>ФБС 24.6.3</t>
  </si>
  <si>
    <t>ФБС 12.3.6</t>
  </si>
  <si>
    <t>ФБС 12.4.6</t>
  </si>
  <si>
    <t>ФБС 12.5.6</t>
  </si>
  <si>
    <t>ФБС 12.6.6</t>
  </si>
  <si>
    <t>ФБС 12.4.3</t>
  </si>
  <si>
    <t>ФБС 12.5.3</t>
  </si>
  <si>
    <t>ФБС 12.6.3</t>
  </si>
  <si>
    <t>ФБС 9.3.6</t>
  </si>
  <si>
    <t>ФБС 9.4.6</t>
  </si>
  <si>
    <t>ФБС 9.5.6</t>
  </si>
  <si>
    <t>ФБС 9.6.6</t>
  </si>
  <si>
    <t>ФБС 9.4.3</t>
  </si>
  <si>
    <t>ФБС 9.5.3</t>
  </si>
  <si>
    <t>ФБС 9.6.3</t>
  </si>
  <si>
    <t>Перемычки</t>
  </si>
  <si>
    <t>З ПБ 18-8п</t>
  </si>
  <si>
    <t xml:space="preserve">З ПБ 30-8п   </t>
  </si>
  <si>
    <t>Столбик</t>
  </si>
  <si>
    <t>СС</t>
  </si>
  <si>
    <t>тел.: 32-10-33; 39-26-81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</si>
</sst>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 wrapText="1"/>
    </xf>
    <xf numFmtId="164" fontId="5" fillId="0" borderId="20" xfId="0" applyNumberFormat="1" applyFont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2" fontId="5" fillId="0" borderId="26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1" fontId="5" fillId="0" borderId="6" xfId="0" applyNumberFormat="1" applyFont="1" applyBorder="1" applyAlignment="1">
      <alignment horizontal="center" wrapText="1"/>
    </xf>
    <xf numFmtId="0" fontId="7" fillId="0" borderId="5" xfId="0" applyNumberFormat="1" applyFont="1" applyBorder="1" applyAlignment="1">
      <alignment horizont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center" wrapText="1"/>
    </xf>
    <xf numFmtId="1" fontId="5" fillId="0" borderId="20" xfId="0" applyNumberFormat="1" applyFont="1" applyBorder="1" applyAlignment="1">
      <alignment horizontal="center" wrapText="1"/>
    </xf>
    <xf numFmtId="0" fontId="7" fillId="0" borderId="21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0" fontId="7" fillId="0" borderId="2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4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wrapText="1"/>
    </xf>
    <xf numFmtId="0" fontId="5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0" fontId="7" fillId="0" borderId="5" xfId="0" applyNumberFormat="1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wrapText="1"/>
    </xf>
    <xf numFmtId="0" fontId="5" fillId="0" borderId="26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1" fontId="5" fillId="0" borderId="17" xfId="0" applyNumberFormat="1" applyFont="1" applyBorder="1" applyAlignment="1">
      <alignment horizontal="center" wrapText="1"/>
    </xf>
    <xf numFmtId="0" fontId="5" fillId="0" borderId="23" xfId="0" applyFont="1" applyBorder="1" applyAlignment="1">
      <alignment vertical="center" wrapText="1"/>
    </xf>
    <xf numFmtId="0" fontId="7" fillId="0" borderId="25" xfId="0" applyNumberFormat="1" applyFont="1" applyBorder="1" applyAlignment="1">
      <alignment wrapText="1"/>
    </xf>
    <xf numFmtId="0" fontId="8" fillId="0" borderId="0" xfId="0" applyFont="1"/>
    <xf numFmtId="0" fontId="10" fillId="0" borderId="5" xfId="0" applyNumberFormat="1" applyFont="1" applyBorder="1" applyAlignment="1">
      <alignment horizontal="center" wrapText="1"/>
    </xf>
    <xf numFmtId="0" fontId="10" fillId="0" borderId="21" xfId="0" applyNumberFormat="1" applyFont="1" applyBorder="1" applyAlignment="1">
      <alignment horizontal="center" wrapText="1"/>
    </xf>
    <xf numFmtId="0" fontId="10" fillId="0" borderId="25" xfId="0" applyNumberFormat="1" applyFont="1" applyBorder="1" applyAlignment="1">
      <alignment horizontal="center" wrapText="1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1" fillId="0" borderId="5" xfId="0" applyFont="1" applyBorder="1"/>
    <xf numFmtId="0" fontId="5" fillId="0" borderId="17" xfId="0" applyFont="1" applyBorder="1" applyAlignment="1"/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1" fillId="0" borderId="21" xfId="0" applyFont="1" applyBorder="1"/>
    <xf numFmtId="0" fontId="5" fillId="0" borderId="9" xfId="0" applyFont="1" applyBorder="1" applyAlignment="1"/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1" fillId="0" borderId="25" xfId="0" applyFont="1" applyBorder="1"/>
    <xf numFmtId="2" fontId="5" fillId="0" borderId="17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8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vertical="center" wrapText="1"/>
    </xf>
    <xf numFmtId="1" fontId="5" fillId="0" borderId="39" xfId="0" applyNumberFormat="1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164" fontId="5" fillId="2" borderId="9" xfId="0" applyNumberFormat="1" applyFont="1" applyFill="1" applyBorder="1" applyAlignment="1">
      <alignment horizontal="center" wrapText="1"/>
    </xf>
    <xf numFmtId="2" fontId="5" fillId="2" borderId="23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vertical="center"/>
    </xf>
    <xf numFmtId="0" fontId="1" fillId="0" borderId="31" xfId="0" applyFont="1" applyBorder="1"/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0" fillId="0" borderId="15" xfId="0" applyBorder="1"/>
    <xf numFmtId="0" fontId="0" fillId="0" borderId="22" xfId="0" applyBorder="1"/>
    <xf numFmtId="0" fontId="7" fillId="0" borderId="13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0" borderId="17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16</xdr:row>
      <xdr:rowOff>114301</xdr:rowOff>
    </xdr:from>
    <xdr:to>
      <xdr:col>1</xdr:col>
      <xdr:colOff>1781175</xdr:colOff>
      <xdr:row>19</xdr:row>
      <xdr:rowOff>95250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1" y="3581401"/>
          <a:ext cx="1724024" cy="552449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333375</xdr:colOff>
      <xdr:row>20</xdr:row>
      <xdr:rowOff>57149</xdr:rowOff>
    </xdr:from>
    <xdr:to>
      <xdr:col>1</xdr:col>
      <xdr:colOff>1352551</xdr:colOff>
      <xdr:row>22</xdr:row>
      <xdr:rowOff>123825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175" y="4295774"/>
          <a:ext cx="1019176" cy="447676"/>
        </a:xfrm>
        <a:prstGeom prst="rect">
          <a:avLst/>
        </a:prstGeom>
        <a:solidFill>
          <a:schemeClr val="tx1"/>
        </a:solidFill>
      </xdr:spPr>
    </xdr:pic>
    <xdr:clientData/>
  </xdr:twoCellAnchor>
  <xdr:twoCellAnchor>
    <xdr:from>
      <xdr:col>1</xdr:col>
      <xdr:colOff>295275</xdr:colOff>
      <xdr:row>23</xdr:row>
      <xdr:rowOff>19050</xdr:rowOff>
    </xdr:from>
    <xdr:to>
      <xdr:col>1</xdr:col>
      <xdr:colOff>1695450</xdr:colOff>
      <xdr:row>23</xdr:row>
      <xdr:rowOff>504825</xdr:rowOff>
    </xdr:to>
    <xdr:pic>
      <xdr:nvPicPr>
        <xdr:cNvPr id="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2075" y="6200775"/>
          <a:ext cx="1400175" cy="485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95251</xdr:colOff>
      <xdr:row>26</xdr:row>
      <xdr:rowOff>66675</xdr:rowOff>
    </xdr:from>
    <xdr:to>
      <xdr:col>1</xdr:col>
      <xdr:colOff>1828800</xdr:colOff>
      <xdr:row>36</xdr:row>
      <xdr:rowOff>161924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2051" y="6143625"/>
          <a:ext cx="1733549" cy="2076449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1</xdr:col>
      <xdr:colOff>76200</xdr:colOff>
      <xdr:row>38</xdr:row>
      <xdr:rowOff>95249</xdr:rowOff>
    </xdr:from>
    <xdr:to>
      <xdr:col>1</xdr:col>
      <xdr:colOff>1885949</xdr:colOff>
      <xdr:row>44</xdr:row>
      <xdr:rowOff>104775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43000" y="8543924"/>
          <a:ext cx="1809749" cy="1485901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104775</xdr:colOff>
      <xdr:row>46</xdr:row>
      <xdr:rowOff>66675</xdr:rowOff>
    </xdr:from>
    <xdr:to>
      <xdr:col>1</xdr:col>
      <xdr:colOff>1876425</xdr:colOff>
      <xdr:row>50</xdr:row>
      <xdr:rowOff>114300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71575" y="10382250"/>
          <a:ext cx="1771650" cy="102870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171449</xdr:colOff>
      <xdr:row>51</xdr:row>
      <xdr:rowOff>0</xdr:rowOff>
    </xdr:from>
    <xdr:to>
      <xdr:col>1</xdr:col>
      <xdr:colOff>611505</xdr:colOff>
      <xdr:row>51</xdr:row>
      <xdr:rowOff>2237</xdr:rowOff>
    </xdr:to>
    <xdr:pic>
      <xdr:nvPicPr>
        <xdr:cNvPr id="8" name="Рисунок 7" descr="Столбик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49" y="12877800"/>
          <a:ext cx="1697356" cy="2237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51</xdr:row>
      <xdr:rowOff>47625</xdr:rowOff>
    </xdr:from>
    <xdr:to>
      <xdr:col>1</xdr:col>
      <xdr:colOff>611505</xdr:colOff>
      <xdr:row>51</xdr:row>
      <xdr:rowOff>48332</xdr:rowOff>
    </xdr:to>
    <xdr:pic>
      <xdr:nvPicPr>
        <xdr:cNvPr id="9" name="Рисунок 8" descr="157_original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62075" y="12925425"/>
          <a:ext cx="1659255" cy="707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438151</xdr:colOff>
      <xdr:row>24</xdr:row>
      <xdr:rowOff>0</xdr:rowOff>
    </xdr:from>
    <xdr:to>
      <xdr:col>1</xdr:col>
      <xdr:colOff>607696</xdr:colOff>
      <xdr:row>24</xdr:row>
      <xdr:rowOff>2304</xdr:rowOff>
    </xdr:to>
    <xdr:pic>
      <xdr:nvPicPr>
        <xdr:cNvPr id="10" name="Рисунок 9" descr="peremyshka-dlya-kirpichnyh-3d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04951" y="6734175"/>
          <a:ext cx="1455420" cy="2304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5</xdr:row>
      <xdr:rowOff>190499</xdr:rowOff>
    </xdr:from>
    <xdr:to>
      <xdr:col>1</xdr:col>
      <xdr:colOff>609876</xdr:colOff>
      <xdr:row>6</xdr:row>
      <xdr:rowOff>2639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85875" y="2819399"/>
          <a:ext cx="1619526" cy="264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12</xdr:row>
      <xdr:rowOff>76201</xdr:rowOff>
    </xdr:from>
    <xdr:to>
      <xdr:col>1</xdr:col>
      <xdr:colOff>605790</xdr:colOff>
      <xdr:row>12</xdr:row>
      <xdr:rowOff>78543</xdr:rowOff>
    </xdr:to>
    <xdr:pic>
      <xdr:nvPicPr>
        <xdr:cNvPr id="12" name="Рисунок 11" descr="474_original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09675" y="4105276"/>
          <a:ext cx="1777365" cy="2342"/>
        </a:xfrm>
        <a:prstGeom prst="rect">
          <a:avLst/>
        </a:prstGeom>
      </xdr:spPr>
    </xdr:pic>
    <xdr:clientData/>
  </xdr:twoCellAnchor>
  <xdr:twoCellAnchor editAs="oneCell">
    <xdr:from>
      <xdr:col>1</xdr:col>
      <xdr:colOff>99667</xdr:colOff>
      <xdr:row>6</xdr:row>
      <xdr:rowOff>76199</xdr:rowOff>
    </xdr:from>
    <xdr:to>
      <xdr:col>1</xdr:col>
      <xdr:colOff>1876425</xdr:colOff>
      <xdr:row>10</xdr:row>
      <xdr:rowOff>161925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66467" y="1590674"/>
          <a:ext cx="1776758" cy="84772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12</xdr:row>
      <xdr:rowOff>95249</xdr:rowOff>
    </xdr:from>
    <xdr:to>
      <xdr:col>1</xdr:col>
      <xdr:colOff>1885950</xdr:colOff>
      <xdr:row>15</xdr:row>
      <xdr:rowOff>95249</xdr:rowOff>
    </xdr:to>
    <xdr:pic>
      <xdr:nvPicPr>
        <xdr:cNvPr id="14" name="Рисунок 13" descr="474_original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14425" y="2762249"/>
          <a:ext cx="183832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51</xdr:row>
      <xdr:rowOff>66676</xdr:rowOff>
    </xdr:from>
    <xdr:to>
      <xdr:col>1</xdr:col>
      <xdr:colOff>1809750</xdr:colOff>
      <xdr:row>53</xdr:row>
      <xdr:rowOff>209550</xdr:rowOff>
    </xdr:to>
    <xdr:pic>
      <xdr:nvPicPr>
        <xdr:cNvPr id="15" name="Рисунок 14" descr="157_original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62050" y="11582401"/>
          <a:ext cx="1714500" cy="704849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61</xdr:row>
      <xdr:rowOff>28575</xdr:rowOff>
    </xdr:from>
    <xdr:to>
      <xdr:col>1</xdr:col>
      <xdr:colOff>1800225</xdr:colOff>
      <xdr:row>67</xdr:row>
      <xdr:rowOff>48610</xdr:rowOff>
    </xdr:to>
    <xdr:pic>
      <xdr:nvPicPr>
        <xdr:cNvPr id="1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152525" y="13716000"/>
          <a:ext cx="1714500" cy="116303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438151</xdr:colOff>
      <xdr:row>75</xdr:row>
      <xdr:rowOff>66676</xdr:rowOff>
    </xdr:from>
    <xdr:to>
      <xdr:col>1</xdr:col>
      <xdr:colOff>607696</xdr:colOff>
      <xdr:row>75</xdr:row>
      <xdr:rowOff>68980</xdr:rowOff>
    </xdr:to>
    <xdr:pic>
      <xdr:nvPicPr>
        <xdr:cNvPr id="17" name="Рисунок 16" descr="peremyshka-dlya-kirpichnyh-3d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04951" y="17792701"/>
          <a:ext cx="1455420" cy="2304"/>
        </a:xfrm>
        <a:prstGeom prst="rect">
          <a:avLst/>
        </a:prstGeom>
      </xdr:spPr>
    </xdr:pic>
    <xdr:clientData/>
  </xdr:twoCellAnchor>
  <xdr:twoCellAnchor editAs="oneCell">
    <xdr:from>
      <xdr:col>1</xdr:col>
      <xdr:colOff>270362</xdr:colOff>
      <xdr:row>75</xdr:row>
      <xdr:rowOff>76200</xdr:rowOff>
    </xdr:from>
    <xdr:to>
      <xdr:col>1</xdr:col>
      <xdr:colOff>1790699</xdr:colOff>
      <xdr:row>76</xdr:row>
      <xdr:rowOff>285750</xdr:rowOff>
    </xdr:to>
    <xdr:pic>
      <xdr:nvPicPr>
        <xdr:cNvPr id="18" name="Рисунок 17" descr="peremyshka-dlya-kirpichnyh-3d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337162" y="16440150"/>
          <a:ext cx="1520337" cy="485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171449</xdr:colOff>
      <xdr:row>77</xdr:row>
      <xdr:rowOff>123394</xdr:rowOff>
    </xdr:from>
    <xdr:to>
      <xdr:col>1</xdr:col>
      <xdr:colOff>611505</xdr:colOff>
      <xdr:row>77</xdr:row>
      <xdr:rowOff>125631</xdr:rowOff>
    </xdr:to>
    <xdr:pic>
      <xdr:nvPicPr>
        <xdr:cNvPr id="19" name="Рисунок 18" descr="Столбик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49" y="18373294"/>
          <a:ext cx="1697356" cy="2237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257174</xdr:colOff>
      <xdr:row>77</xdr:row>
      <xdr:rowOff>47625</xdr:rowOff>
    </xdr:from>
    <xdr:to>
      <xdr:col>1</xdr:col>
      <xdr:colOff>1638299</xdr:colOff>
      <xdr:row>77</xdr:row>
      <xdr:rowOff>523875</xdr:rowOff>
    </xdr:to>
    <xdr:pic>
      <xdr:nvPicPr>
        <xdr:cNvPr id="20" name="Рисунок 19" descr="Столбик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323974" y="17011650"/>
          <a:ext cx="13811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topLeftCell="A34" workbookViewId="0">
      <selection activeCell="J39" sqref="J39"/>
    </sheetView>
  </sheetViews>
  <sheetFormatPr defaultRowHeight="15"/>
  <cols>
    <col min="1" max="1" width="16" style="1" customWidth="1"/>
    <col min="2" max="2" width="29.28515625" style="1" customWidth="1"/>
    <col min="3" max="3" width="16.42578125" style="1" customWidth="1"/>
    <col min="4" max="4" width="9.85546875" style="1" customWidth="1"/>
    <col min="5" max="5" width="7.85546875" style="1" customWidth="1"/>
    <col min="6" max="6" width="6.7109375" style="1" customWidth="1"/>
    <col min="7" max="7" width="10.7109375" style="1" customWidth="1"/>
    <col min="8" max="8" width="12.140625" style="1" customWidth="1"/>
    <col min="9" max="9" width="10.7109375" style="1" customWidth="1"/>
    <col min="10" max="10" width="12.28515625" style="1" customWidth="1"/>
    <col min="11" max="11" width="1.85546875" style="1" hidden="1" customWidth="1"/>
    <col min="12" max="12" width="9.140625" style="1"/>
    <col min="13" max="13" width="13.5703125" style="1" customWidth="1"/>
    <col min="14" max="16384" width="9.140625" style="1"/>
  </cols>
  <sheetData>
    <row r="1" spans="1:11" ht="15.75">
      <c r="G1" s="2"/>
      <c r="H1" s="2"/>
      <c r="I1" s="2"/>
      <c r="J1" s="3"/>
    </row>
    <row r="2" spans="1:11" ht="15.75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</row>
    <row r="3" spans="1:11" ht="16.5" thickBo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1" ht="40.5">
      <c r="A4" s="178" t="s">
        <v>2</v>
      </c>
      <c r="B4" s="180" t="s">
        <v>3</v>
      </c>
      <c r="C4" s="180" t="s">
        <v>4</v>
      </c>
      <c r="D4" s="167" t="s">
        <v>5</v>
      </c>
      <c r="E4" s="168"/>
      <c r="F4" s="169"/>
      <c r="G4" s="6" t="s">
        <v>6</v>
      </c>
      <c r="H4" s="7" t="s">
        <v>7</v>
      </c>
      <c r="I4" s="7" t="s">
        <v>8</v>
      </c>
      <c r="J4" s="8" t="s">
        <v>9</v>
      </c>
      <c r="K4" s="9"/>
    </row>
    <row r="5" spans="1:11" ht="15.75" thickBot="1">
      <c r="A5" s="179"/>
      <c r="B5" s="181"/>
      <c r="C5" s="181"/>
      <c r="D5" s="10" t="s">
        <v>10</v>
      </c>
      <c r="E5" s="10" t="s">
        <v>11</v>
      </c>
      <c r="F5" s="10" t="s">
        <v>12</v>
      </c>
      <c r="G5" s="11" t="s">
        <v>13</v>
      </c>
      <c r="H5" s="10" t="s">
        <v>14</v>
      </c>
      <c r="I5" s="10" t="s">
        <v>14</v>
      </c>
      <c r="J5" s="12" t="s">
        <v>14</v>
      </c>
      <c r="K5" s="13"/>
    </row>
    <row r="6" spans="1:11">
      <c r="A6" s="140" t="s">
        <v>15</v>
      </c>
      <c r="B6" s="173"/>
      <c r="C6" s="6" t="s">
        <v>16</v>
      </c>
      <c r="D6" s="14"/>
      <c r="E6" s="15"/>
      <c r="F6" s="16"/>
      <c r="G6" s="17">
        <v>1</v>
      </c>
      <c r="H6" s="18">
        <f>J6/1.2</f>
        <v>3165.8333333333335</v>
      </c>
      <c r="I6" s="18">
        <f>J6-H6</f>
        <v>633.16666666666652</v>
      </c>
      <c r="J6" s="19">
        <v>3799</v>
      </c>
      <c r="K6" s="20"/>
    </row>
    <row r="7" spans="1:11">
      <c r="A7" s="155"/>
      <c r="B7" s="174"/>
      <c r="C7" s="21" t="s">
        <v>17</v>
      </c>
      <c r="D7" s="22"/>
      <c r="E7" s="23"/>
      <c r="F7" s="24"/>
      <c r="G7" s="25">
        <v>1</v>
      </c>
      <c r="H7" s="26">
        <f>J7/1.2</f>
        <v>3229.166666666667</v>
      </c>
      <c r="I7" s="26">
        <f>J7-H7</f>
        <v>645.83333333333303</v>
      </c>
      <c r="J7" s="27">
        <v>3875</v>
      </c>
      <c r="K7" s="28"/>
    </row>
    <row r="8" spans="1:11">
      <c r="A8" s="155"/>
      <c r="B8" s="174"/>
      <c r="C8" s="21" t="s">
        <v>18</v>
      </c>
      <c r="D8" s="22"/>
      <c r="E8" s="23"/>
      <c r="F8" s="24"/>
      <c r="G8" s="25">
        <v>1</v>
      </c>
      <c r="H8" s="26">
        <f t="shared" ref="H8:H12" si="0">J8/1.2</f>
        <v>3457.5</v>
      </c>
      <c r="I8" s="26">
        <f t="shared" ref="I8:I16" si="1">J8-H8</f>
        <v>691.5</v>
      </c>
      <c r="J8" s="27">
        <v>4149</v>
      </c>
      <c r="K8" s="28"/>
    </row>
    <row r="9" spans="1:11">
      <c r="A9" s="155"/>
      <c r="B9" s="174"/>
      <c r="C9" s="21" t="s">
        <v>19</v>
      </c>
      <c r="D9" s="22"/>
      <c r="E9" s="23"/>
      <c r="F9" s="24"/>
      <c r="G9" s="25">
        <v>1</v>
      </c>
      <c r="H9" s="26">
        <f t="shared" si="0"/>
        <v>3665.8333333333335</v>
      </c>
      <c r="I9" s="26">
        <f t="shared" si="1"/>
        <v>733.16666666666652</v>
      </c>
      <c r="J9" s="27">
        <v>4399</v>
      </c>
      <c r="K9" s="28"/>
    </row>
    <row r="10" spans="1:11">
      <c r="A10" s="155"/>
      <c r="B10" s="174"/>
      <c r="C10" s="21" t="s">
        <v>20</v>
      </c>
      <c r="D10" s="22"/>
      <c r="E10" s="23"/>
      <c r="F10" s="24"/>
      <c r="G10" s="25">
        <v>1</v>
      </c>
      <c r="H10" s="26">
        <f t="shared" si="0"/>
        <v>3874.166666666667</v>
      </c>
      <c r="I10" s="26">
        <f t="shared" si="1"/>
        <v>774.83333333333303</v>
      </c>
      <c r="J10" s="27">
        <v>4649</v>
      </c>
      <c r="K10" s="28"/>
    </row>
    <row r="11" spans="1:11">
      <c r="A11" s="155"/>
      <c r="B11" s="174"/>
      <c r="C11" s="21" t="s">
        <v>21</v>
      </c>
      <c r="D11" s="22"/>
      <c r="E11" s="23"/>
      <c r="F11" s="24"/>
      <c r="G11" s="25">
        <v>1</v>
      </c>
      <c r="H11" s="26">
        <f t="shared" si="0"/>
        <v>4158.3333333333339</v>
      </c>
      <c r="I11" s="26">
        <f t="shared" si="1"/>
        <v>831.66666666666606</v>
      </c>
      <c r="J11" s="27">
        <v>4990</v>
      </c>
      <c r="K11" s="28"/>
    </row>
    <row r="12" spans="1:11" ht="15.75" thickBot="1">
      <c r="A12" s="156"/>
      <c r="B12" s="175"/>
      <c r="C12" s="29" t="s">
        <v>22</v>
      </c>
      <c r="D12" s="10"/>
      <c r="E12" s="10"/>
      <c r="F12" s="30"/>
      <c r="G12" s="11">
        <v>1</v>
      </c>
      <c r="H12" s="31">
        <f t="shared" si="0"/>
        <v>4415.8333333333339</v>
      </c>
      <c r="I12" s="31">
        <f t="shared" si="1"/>
        <v>883.16666666666606</v>
      </c>
      <c r="J12" s="32">
        <v>5299</v>
      </c>
      <c r="K12" s="33"/>
    </row>
    <row r="13" spans="1:11" ht="15.75" customHeight="1">
      <c r="A13" s="140" t="s">
        <v>23</v>
      </c>
      <c r="B13" s="173"/>
      <c r="C13" s="6" t="s">
        <v>24</v>
      </c>
      <c r="D13" s="14"/>
      <c r="E13" s="14"/>
      <c r="F13" s="16"/>
      <c r="G13" s="34">
        <v>1</v>
      </c>
      <c r="H13" s="18">
        <f>J13/1.2</f>
        <v>2875</v>
      </c>
      <c r="I13" s="18">
        <f t="shared" si="1"/>
        <v>575</v>
      </c>
      <c r="J13" s="35">
        <v>3450</v>
      </c>
      <c r="K13" s="36"/>
    </row>
    <row r="14" spans="1:11" ht="15.75" customHeight="1">
      <c r="A14" s="155"/>
      <c r="B14" s="174"/>
      <c r="C14" s="37" t="s">
        <v>25</v>
      </c>
      <c r="D14" s="23"/>
      <c r="E14" s="23"/>
      <c r="F14" s="23"/>
      <c r="G14" s="25">
        <v>1</v>
      </c>
      <c r="H14" s="38">
        <f>J14/1.2</f>
        <v>3037.5</v>
      </c>
      <c r="I14" s="38">
        <f t="shared" si="1"/>
        <v>607.5</v>
      </c>
      <c r="J14" s="39">
        <v>3645</v>
      </c>
      <c r="K14" s="40"/>
    </row>
    <row r="15" spans="1:11" ht="15.75" customHeight="1">
      <c r="A15" s="155"/>
      <c r="B15" s="174"/>
      <c r="C15" s="41" t="s">
        <v>16</v>
      </c>
      <c r="D15" s="22"/>
      <c r="E15" s="23"/>
      <c r="F15" s="24"/>
      <c r="G15" s="25">
        <v>1</v>
      </c>
      <c r="H15" s="26">
        <f>J15/1.2</f>
        <v>3158.3333333333335</v>
      </c>
      <c r="I15" s="26">
        <f t="shared" si="1"/>
        <v>631.66666666666652</v>
      </c>
      <c r="J15" s="42">
        <v>3790</v>
      </c>
      <c r="K15" s="43"/>
    </row>
    <row r="16" spans="1:11" ht="15.75" customHeight="1" thickBot="1">
      <c r="A16" s="156"/>
      <c r="B16" s="175"/>
      <c r="C16" s="44" t="s">
        <v>17</v>
      </c>
      <c r="D16" s="10"/>
      <c r="E16" s="10"/>
      <c r="F16" s="30"/>
      <c r="G16" s="11">
        <v>1</v>
      </c>
      <c r="H16" s="31">
        <f>J16/1.2</f>
        <v>3540.8333333333335</v>
      </c>
      <c r="I16" s="31">
        <f t="shared" si="1"/>
        <v>708.16666666666652</v>
      </c>
      <c r="J16" s="45">
        <v>4249</v>
      </c>
      <c r="K16" s="46"/>
    </row>
    <row r="17" spans="1:13">
      <c r="A17" s="136" t="s">
        <v>26</v>
      </c>
      <c r="B17" s="138"/>
      <c r="C17" s="47" t="s">
        <v>27</v>
      </c>
      <c r="D17" s="48">
        <v>1000</v>
      </c>
      <c r="E17" s="48">
        <v>80</v>
      </c>
      <c r="F17" s="48">
        <v>200</v>
      </c>
      <c r="G17" s="49">
        <v>1.6E-2</v>
      </c>
      <c r="H17" s="18">
        <f>J17/1.2</f>
        <v>287.5</v>
      </c>
      <c r="I17" s="18">
        <f>J17-H17</f>
        <v>57.5</v>
      </c>
      <c r="J17" s="50">
        <v>345</v>
      </c>
      <c r="K17" s="51"/>
    </row>
    <row r="18" spans="1:13">
      <c r="A18" s="151"/>
      <c r="B18" s="172"/>
      <c r="C18" s="52" t="s">
        <v>28</v>
      </c>
      <c r="D18" s="41">
        <v>1000</v>
      </c>
      <c r="E18" s="41">
        <v>150</v>
      </c>
      <c r="F18" s="41">
        <v>300</v>
      </c>
      <c r="G18" s="53">
        <v>4.2999999999999997E-2</v>
      </c>
      <c r="H18" s="26">
        <f t="shared" ref="H18:H20" si="2">J18/1.2</f>
        <v>604.16666666666674</v>
      </c>
      <c r="I18" s="26">
        <f t="shared" ref="I18:I22" si="3">J18-H18</f>
        <v>120.83333333333326</v>
      </c>
      <c r="J18" s="54">
        <v>725</v>
      </c>
      <c r="K18" s="55"/>
    </row>
    <row r="19" spans="1:13">
      <c r="A19" s="151"/>
      <c r="B19" s="172"/>
      <c r="C19" s="52" t="s">
        <v>29</v>
      </c>
      <c r="D19" s="41">
        <v>3000</v>
      </c>
      <c r="E19" s="41">
        <v>150</v>
      </c>
      <c r="F19" s="41">
        <v>300</v>
      </c>
      <c r="G19" s="53">
        <v>0.126</v>
      </c>
      <c r="H19" s="26">
        <f t="shared" si="2"/>
        <v>1829.1666666666667</v>
      </c>
      <c r="I19" s="26">
        <f t="shared" si="3"/>
        <v>365.83333333333326</v>
      </c>
      <c r="J19" s="54">
        <v>2195</v>
      </c>
      <c r="K19" s="55"/>
    </row>
    <row r="20" spans="1:13" ht="15.75" thickBot="1">
      <c r="A20" s="137"/>
      <c r="B20" s="139"/>
      <c r="C20" s="56" t="s">
        <v>30</v>
      </c>
      <c r="D20" s="44">
        <v>3000</v>
      </c>
      <c r="E20" s="44">
        <v>320</v>
      </c>
      <c r="F20" s="44">
        <v>300</v>
      </c>
      <c r="G20" s="57">
        <v>0.188</v>
      </c>
      <c r="H20" s="31">
        <f t="shared" si="2"/>
        <v>2620.8333333333335</v>
      </c>
      <c r="I20" s="31">
        <f t="shared" si="3"/>
        <v>524.16666666666652</v>
      </c>
      <c r="J20" s="58">
        <v>3145</v>
      </c>
      <c r="K20" s="59"/>
    </row>
    <row r="21" spans="1:13">
      <c r="A21" s="140" t="s">
        <v>31</v>
      </c>
      <c r="B21" s="143"/>
      <c r="C21" s="60" t="s">
        <v>32</v>
      </c>
      <c r="D21" s="48">
        <v>2400</v>
      </c>
      <c r="E21" s="48">
        <v>400</v>
      </c>
      <c r="F21" s="48">
        <v>500</v>
      </c>
      <c r="G21" s="48">
        <v>0.28999999999999998</v>
      </c>
      <c r="H21" s="18">
        <f>J21/1.2</f>
        <v>3445.8333333333335</v>
      </c>
      <c r="I21" s="18">
        <f t="shared" si="3"/>
        <v>689.16666666666652</v>
      </c>
      <c r="J21" s="50">
        <v>4135</v>
      </c>
      <c r="K21" s="51"/>
    </row>
    <row r="22" spans="1:13">
      <c r="A22" s="155"/>
      <c r="B22" s="144"/>
      <c r="C22" s="61" t="s">
        <v>33</v>
      </c>
      <c r="D22" s="41">
        <v>2970</v>
      </c>
      <c r="E22" s="41">
        <v>770</v>
      </c>
      <c r="F22" s="41">
        <v>560</v>
      </c>
      <c r="G22" s="41">
        <v>0.53</v>
      </c>
      <c r="H22" s="26">
        <f>J22/1.2</f>
        <v>5229.166666666667</v>
      </c>
      <c r="I22" s="26">
        <f t="shared" si="3"/>
        <v>1045.833333333333</v>
      </c>
      <c r="J22" s="54">
        <v>6275</v>
      </c>
      <c r="K22" s="55"/>
    </row>
    <row r="23" spans="1:13" ht="15.75" thickBot="1">
      <c r="A23" s="156"/>
      <c r="B23" s="145"/>
      <c r="C23" s="62" t="s">
        <v>34</v>
      </c>
      <c r="D23" s="44">
        <v>6000</v>
      </c>
      <c r="E23" s="44">
        <v>450</v>
      </c>
      <c r="F23" s="44">
        <v>300</v>
      </c>
      <c r="G23" s="44">
        <v>0.53</v>
      </c>
      <c r="H23" s="31">
        <f>J23/1.2</f>
        <v>7633.3333333333339</v>
      </c>
      <c r="I23" s="31">
        <f>J23-H23</f>
        <v>1526.6666666666661</v>
      </c>
      <c r="J23" s="58">
        <v>9160</v>
      </c>
      <c r="K23" s="59"/>
    </row>
    <row r="24" spans="1:13" ht="43.5" customHeight="1" thickBot="1">
      <c r="A24" s="63" t="s">
        <v>35</v>
      </c>
      <c r="B24" s="64"/>
      <c r="C24" s="65" t="s">
        <v>36</v>
      </c>
      <c r="D24" s="66">
        <v>2420</v>
      </c>
      <c r="E24" s="66">
        <v>630</v>
      </c>
      <c r="F24" s="66">
        <v>100</v>
      </c>
      <c r="G24" s="66">
        <v>0.15</v>
      </c>
      <c r="H24" s="67">
        <v>3054.17</v>
      </c>
      <c r="I24" s="68">
        <f t="shared" ref="I24" si="4">H24*1.2</f>
        <v>3665.0039999999999</v>
      </c>
      <c r="J24" s="69">
        <v>3670</v>
      </c>
      <c r="K24" s="70"/>
    </row>
    <row r="25" spans="1:13" ht="41.25" customHeight="1">
      <c r="A25" s="140" t="s">
        <v>2</v>
      </c>
      <c r="B25" s="176" t="s">
        <v>3</v>
      </c>
      <c r="C25" s="165" t="s">
        <v>4</v>
      </c>
      <c r="D25" s="167" t="s">
        <v>5</v>
      </c>
      <c r="E25" s="168"/>
      <c r="F25" s="169"/>
      <c r="G25" s="7" t="s">
        <v>6</v>
      </c>
      <c r="H25" s="7" t="s">
        <v>7</v>
      </c>
      <c r="I25" s="7" t="s">
        <v>8</v>
      </c>
      <c r="J25" s="8" t="s">
        <v>9</v>
      </c>
      <c r="K25" s="170"/>
    </row>
    <row r="26" spans="1:13" ht="14.25" customHeight="1" thickBot="1">
      <c r="A26" s="156"/>
      <c r="B26" s="177"/>
      <c r="C26" s="166"/>
      <c r="D26" s="71" t="s">
        <v>37</v>
      </c>
      <c r="E26" s="71" t="s">
        <v>38</v>
      </c>
      <c r="F26" s="71" t="s">
        <v>39</v>
      </c>
      <c r="G26" s="72" t="s">
        <v>13</v>
      </c>
      <c r="H26" s="10" t="s">
        <v>14</v>
      </c>
      <c r="I26" s="10" t="s">
        <v>14</v>
      </c>
      <c r="J26" s="12" t="s">
        <v>14</v>
      </c>
      <c r="K26" s="171"/>
      <c r="M26" s="5"/>
    </row>
    <row r="27" spans="1:13" ht="16.5" customHeight="1">
      <c r="A27" s="140" t="s">
        <v>40</v>
      </c>
      <c r="B27" s="138"/>
      <c r="C27" s="73" t="s">
        <v>41</v>
      </c>
      <c r="D27" s="48">
        <v>800</v>
      </c>
      <c r="E27" s="48">
        <v>600</v>
      </c>
      <c r="F27" s="74">
        <v>60</v>
      </c>
      <c r="G27" s="48">
        <v>1.2999999999999999E-2</v>
      </c>
      <c r="H27" s="75">
        <f t="shared" ref="H27:H46" si="5">J27/1.2</f>
        <v>650</v>
      </c>
      <c r="I27" s="75">
        <f t="shared" ref="I27:I46" si="6">J27-H27</f>
        <v>130</v>
      </c>
      <c r="J27" s="35">
        <v>780</v>
      </c>
      <c r="K27" s="76"/>
      <c r="M27" s="77"/>
    </row>
    <row r="28" spans="1:13" ht="19.5" customHeight="1">
      <c r="A28" s="155"/>
      <c r="B28" s="172"/>
      <c r="C28" s="78" t="s">
        <v>42</v>
      </c>
      <c r="D28" s="21">
        <v>1200</v>
      </c>
      <c r="E28" s="21">
        <v>1000</v>
      </c>
      <c r="F28" s="79">
        <v>60</v>
      </c>
      <c r="G28" s="21">
        <v>2.1000000000000001E-2</v>
      </c>
      <c r="H28" s="80">
        <f t="shared" si="5"/>
        <v>816.66666666666674</v>
      </c>
      <c r="I28" s="80">
        <f t="shared" si="6"/>
        <v>163.33333333333326</v>
      </c>
      <c r="J28" s="81">
        <v>980</v>
      </c>
      <c r="K28" s="82"/>
      <c r="M28" s="77"/>
    </row>
    <row r="29" spans="1:13">
      <c r="A29" s="155"/>
      <c r="B29" s="172"/>
      <c r="C29" s="83" t="s">
        <v>43</v>
      </c>
      <c r="D29" s="41">
        <v>1160</v>
      </c>
      <c r="E29" s="41">
        <v>1000</v>
      </c>
      <c r="F29" s="41">
        <v>290</v>
      </c>
      <c r="G29" s="41">
        <v>0.08</v>
      </c>
      <c r="H29" s="80">
        <f t="shared" si="5"/>
        <v>1000</v>
      </c>
      <c r="I29" s="26">
        <f t="shared" si="6"/>
        <v>200</v>
      </c>
      <c r="J29" s="42">
        <v>1200</v>
      </c>
      <c r="K29" s="82"/>
      <c r="M29" s="77"/>
    </row>
    <row r="30" spans="1:13">
      <c r="A30" s="155"/>
      <c r="B30" s="172"/>
      <c r="C30" s="83" t="s">
        <v>44</v>
      </c>
      <c r="D30" s="41">
        <v>1160</v>
      </c>
      <c r="E30" s="41">
        <v>1000</v>
      </c>
      <c r="F30" s="41">
        <v>590</v>
      </c>
      <c r="G30" s="41">
        <v>0.16</v>
      </c>
      <c r="H30" s="80">
        <f t="shared" si="5"/>
        <v>2804.166666666667</v>
      </c>
      <c r="I30" s="26">
        <f t="shared" si="6"/>
        <v>560.83333333333303</v>
      </c>
      <c r="J30" s="42">
        <v>3365</v>
      </c>
      <c r="K30" s="82"/>
      <c r="M30" s="84"/>
    </row>
    <row r="31" spans="1:13">
      <c r="A31" s="155"/>
      <c r="B31" s="172"/>
      <c r="C31" s="83" t="s">
        <v>45</v>
      </c>
      <c r="D31" s="41">
        <v>1180</v>
      </c>
      <c r="E31" s="41">
        <v>1000</v>
      </c>
      <c r="F31" s="85">
        <v>890</v>
      </c>
      <c r="G31" s="41">
        <v>0.27</v>
      </c>
      <c r="H31" s="80">
        <f t="shared" si="5"/>
        <v>3020.8333333333335</v>
      </c>
      <c r="I31" s="26">
        <f t="shared" si="6"/>
        <v>604.16666666666652</v>
      </c>
      <c r="J31" s="42">
        <v>3625</v>
      </c>
      <c r="K31" s="82"/>
      <c r="M31" s="77"/>
    </row>
    <row r="32" spans="1:13">
      <c r="A32" s="155"/>
      <c r="B32" s="172"/>
      <c r="C32" s="83" t="s">
        <v>46</v>
      </c>
      <c r="D32" s="86">
        <v>1220</v>
      </c>
      <c r="E32" s="87">
        <v>1000</v>
      </c>
      <c r="F32" s="85">
        <v>990</v>
      </c>
      <c r="G32" s="41">
        <v>0.4</v>
      </c>
      <c r="H32" s="80">
        <f t="shared" si="5"/>
        <v>3729.166666666667</v>
      </c>
      <c r="I32" s="26">
        <f t="shared" si="6"/>
        <v>745.83333333333303</v>
      </c>
      <c r="J32" s="42">
        <v>4475</v>
      </c>
      <c r="K32" s="82"/>
      <c r="M32" s="84"/>
    </row>
    <row r="33" spans="1:13" ht="15.75" customHeight="1">
      <c r="A33" s="155"/>
      <c r="B33" s="172"/>
      <c r="C33" s="83" t="s">
        <v>47</v>
      </c>
      <c r="D33" s="41">
        <v>1680</v>
      </c>
      <c r="E33" s="41">
        <v>1500</v>
      </c>
      <c r="F33" s="85">
        <v>290</v>
      </c>
      <c r="G33" s="41">
        <v>0.13</v>
      </c>
      <c r="H33" s="26">
        <f t="shared" si="5"/>
        <v>3612.5</v>
      </c>
      <c r="I33" s="26">
        <f t="shared" si="6"/>
        <v>722.5</v>
      </c>
      <c r="J33" s="42">
        <v>4335</v>
      </c>
      <c r="K33" s="55"/>
      <c r="M33" s="77"/>
    </row>
    <row r="34" spans="1:13" ht="14.25" customHeight="1">
      <c r="A34" s="155"/>
      <c r="B34" s="172"/>
      <c r="C34" s="83" t="s">
        <v>48</v>
      </c>
      <c r="D34" s="41">
        <v>1680</v>
      </c>
      <c r="E34" s="41">
        <v>1500</v>
      </c>
      <c r="F34" s="85">
        <v>590</v>
      </c>
      <c r="G34" s="41">
        <v>0.27</v>
      </c>
      <c r="H34" s="26">
        <f t="shared" si="5"/>
        <v>4120.8333333333339</v>
      </c>
      <c r="I34" s="26">
        <f t="shared" si="6"/>
        <v>824.16666666666606</v>
      </c>
      <c r="J34" s="42">
        <v>4945</v>
      </c>
      <c r="K34" s="55"/>
      <c r="M34" s="77"/>
    </row>
    <row r="35" spans="1:13">
      <c r="A35" s="155"/>
      <c r="B35" s="172"/>
      <c r="C35" s="83" t="s">
        <v>49</v>
      </c>
      <c r="D35" s="41">
        <v>1680</v>
      </c>
      <c r="E35" s="41">
        <v>1500</v>
      </c>
      <c r="F35" s="85">
        <v>890</v>
      </c>
      <c r="G35" s="41">
        <v>0.4</v>
      </c>
      <c r="H35" s="26">
        <f t="shared" si="5"/>
        <v>4495.8333333333339</v>
      </c>
      <c r="I35" s="26">
        <f t="shared" si="6"/>
        <v>899.16666666666606</v>
      </c>
      <c r="J35" s="42">
        <v>5395</v>
      </c>
      <c r="K35" s="55"/>
      <c r="M35" s="77"/>
    </row>
    <row r="36" spans="1:13" ht="15" customHeight="1">
      <c r="A36" s="155"/>
      <c r="B36" s="172"/>
      <c r="C36" s="83" t="s">
        <v>50</v>
      </c>
      <c r="D36" s="88">
        <v>2280</v>
      </c>
      <c r="E36" s="88">
        <v>2000</v>
      </c>
      <c r="F36" s="88">
        <v>590</v>
      </c>
      <c r="G36" s="41">
        <v>0.56000000000000005</v>
      </c>
      <c r="H36" s="26">
        <f t="shared" si="5"/>
        <v>6791.666666666667</v>
      </c>
      <c r="I36" s="26">
        <f t="shared" si="6"/>
        <v>1358.333333333333</v>
      </c>
      <c r="J36" s="42">
        <v>8150</v>
      </c>
      <c r="K36" s="55"/>
      <c r="M36" s="77"/>
    </row>
    <row r="37" spans="1:13" ht="15.75" thickBot="1">
      <c r="A37" s="156"/>
      <c r="B37" s="139"/>
      <c r="C37" s="89" t="s">
        <v>51</v>
      </c>
      <c r="D37" s="44">
        <v>2280</v>
      </c>
      <c r="E37" s="44">
        <v>2000</v>
      </c>
      <c r="F37" s="44">
        <v>890</v>
      </c>
      <c r="G37" s="44">
        <v>0.84</v>
      </c>
      <c r="H37" s="31">
        <f t="shared" si="5"/>
        <v>11104.166666666668</v>
      </c>
      <c r="I37" s="31">
        <f t="shared" si="6"/>
        <v>2220.8333333333321</v>
      </c>
      <c r="J37" s="45">
        <v>13325</v>
      </c>
      <c r="K37" s="59"/>
      <c r="M37" s="77"/>
    </row>
    <row r="38" spans="1:13" ht="15" customHeight="1">
      <c r="A38" s="140" t="s">
        <v>52</v>
      </c>
      <c r="B38" s="143"/>
      <c r="C38" s="47" t="s">
        <v>53</v>
      </c>
      <c r="D38" s="48">
        <v>1200</v>
      </c>
      <c r="E38" s="48">
        <v>850</v>
      </c>
      <c r="F38" s="48">
        <v>200</v>
      </c>
      <c r="G38" s="48">
        <v>0.15</v>
      </c>
      <c r="H38" s="18">
        <f t="shared" si="5"/>
        <v>3145.8333333333335</v>
      </c>
      <c r="I38" s="75">
        <f t="shared" si="6"/>
        <v>629.16666666666652</v>
      </c>
      <c r="J38" s="35">
        <v>3775</v>
      </c>
      <c r="K38" s="51"/>
      <c r="M38" s="5"/>
    </row>
    <row r="39" spans="1:13">
      <c r="A39" s="155"/>
      <c r="B39" s="144"/>
      <c r="C39" s="52" t="s">
        <v>54</v>
      </c>
      <c r="D39" s="41">
        <v>1700</v>
      </c>
      <c r="E39" s="41">
        <v>850</v>
      </c>
      <c r="F39" s="41">
        <v>200</v>
      </c>
      <c r="G39" s="41">
        <v>0.27</v>
      </c>
      <c r="H39" s="26">
        <f t="shared" si="5"/>
        <v>4824.166666666667</v>
      </c>
      <c r="I39" s="26">
        <f t="shared" si="6"/>
        <v>964.83333333333303</v>
      </c>
      <c r="J39" s="42">
        <v>5789</v>
      </c>
      <c r="K39" s="55"/>
    </row>
    <row r="40" spans="1:13">
      <c r="A40" s="155"/>
      <c r="B40" s="144"/>
      <c r="C40" s="52" t="s">
        <v>55</v>
      </c>
      <c r="D40" s="41">
        <v>2240</v>
      </c>
      <c r="E40" s="41">
        <v>850</v>
      </c>
      <c r="F40" s="41">
        <v>200</v>
      </c>
      <c r="G40" s="41">
        <v>0.83</v>
      </c>
      <c r="H40" s="26">
        <f t="shared" si="5"/>
        <v>9575</v>
      </c>
      <c r="I40" s="26">
        <f t="shared" si="6"/>
        <v>1915</v>
      </c>
      <c r="J40" s="42">
        <v>11490</v>
      </c>
      <c r="K40" s="55"/>
    </row>
    <row r="41" spans="1:13">
      <c r="A41" s="155"/>
      <c r="B41" s="144"/>
      <c r="C41" s="52" t="s">
        <v>56</v>
      </c>
      <c r="D41" s="41">
        <v>800</v>
      </c>
      <c r="E41" s="41" t="s">
        <v>57</v>
      </c>
      <c r="F41" s="41">
        <v>200</v>
      </c>
      <c r="G41" s="41">
        <v>0.05</v>
      </c>
      <c r="H41" s="26">
        <f t="shared" si="5"/>
        <v>975</v>
      </c>
      <c r="I41" s="26">
        <f t="shared" si="6"/>
        <v>195</v>
      </c>
      <c r="J41" s="42">
        <v>1170</v>
      </c>
      <c r="K41" s="55"/>
    </row>
    <row r="42" spans="1:13" ht="21" customHeight="1">
      <c r="A42" s="155"/>
      <c r="B42" s="144"/>
      <c r="C42" s="52" t="s">
        <v>58</v>
      </c>
      <c r="D42" s="41">
        <v>1200</v>
      </c>
      <c r="E42" s="41">
        <v>850</v>
      </c>
      <c r="F42" s="41">
        <v>200</v>
      </c>
      <c r="G42" s="41">
        <v>0.15</v>
      </c>
      <c r="H42" s="26">
        <f t="shared" si="5"/>
        <v>3137.5</v>
      </c>
      <c r="I42" s="26">
        <f t="shared" si="6"/>
        <v>627.5</v>
      </c>
      <c r="J42" s="42">
        <v>3765</v>
      </c>
      <c r="K42" s="55"/>
    </row>
    <row r="43" spans="1:13" ht="18.75" customHeight="1">
      <c r="A43" s="155"/>
      <c r="B43" s="144"/>
      <c r="C43" s="52" t="s">
        <v>59</v>
      </c>
      <c r="D43" s="41">
        <v>1200</v>
      </c>
      <c r="E43" s="41">
        <v>850</v>
      </c>
      <c r="F43" s="41">
        <v>200</v>
      </c>
      <c r="G43" s="41">
        <v>0.19</v>
      </c>
      <c r="H43" s="26">
        <f t="shared" si="5"/>
        <v>3300</v>
      </c>
      <c r="I43" s="26">
        <f t="shared" si="6"/>
        <v>660</v>
      </c>
      <c r="J43" s="42">
        <v>3960</v>
      </c>
      <c r="K43" s="55"/>
    </row>
    <row r="44" spans="1:13" ht="31.5" customHeight="1">
      <c r="A44" s="155"/>
      <c r="B44" s="144"/>
      <c r="C44" s="52" t="s">
        <v>60</v>
      </c>
      <c r="D44" s="41">
        <v>1700</v>
      </c>
      <c r="E44" s="41">
        <v>850</v>
      </c>
      <c r="F44" s="41">
        <v>200</v>
      </c>
      <c r="G44" s="41">
        <v>0.27</v>
      </c>
      <c r="H44" s="26">
        <f t="shared" si="5"/>
        <v>6050</v>
      </c>
      <c r="I44" s="26">
        <f t="shared" si="6"/>
        <v>1210</v>
      </c>
      <c r="J44" s="42">
        <v>7260</v>
      </c>
      <c r="K44" s="82"/>
    </row>
    <row r="45" spans="1:13">
      <c r="A45" s="155"/>
      <c r="B45" s="144"/>
      <c r="C45" s="52" t="s">
        <v>61</v>
      </c>
      <c r="D45" s="41">
        <v>1200</v>
      </c>
      <c r="E45" s="41">
        <v>850</v>
      </c>
      <c r="F45" s="41">
        <v>200</v>
      </c>
      <c r="G45" s="41">
        <v>0.2</v>
      </c>
      <c r="H45" s="26">
        <f t="shared" si="5"/>
        <v>3041.666666666667</v>
      </c>
      <c r="I45" s="26">
        <f t="shared" si="6"/>
        <v>608.33333333333303</v>
      </c>
      <c r="J45" s="54">
        <v>3650</v>
      </c>
      <c r="K45" s="82"/>
    </row>
    <row r="46" spans="1:13" ht="15.75" thickBot="1">
      <c r="A46" s="156"/>
      <c r="B46" s="145"/>
      <c r="C46" s="56" t="s">
        <v>62</v>
      </c>
      <c r="D46" s="44">
        <v>1700</v>
      </c>
      <c r="E46" s="44">
        <v>850</v>
      </c>
      <c r="F46" s="44">
        <v>200</v>
      </c>
      <c r="G46" s="44">
        <v>0.32</v>
      </c>
      <c r="H46" s="31">
        <f t="shared" si="5"/>
        <v>4791.666666666667</v>
      </c>
      <c r="I46" s="31">
        <f t="shared" si="6"/>
        <v>958.33333333333303</v>
      </c>
      <c r="J46" s="45">
        <v>5750</v>
      </c>
      <c r="K46" s="90"/>
      <c r="M46" s="91"/>
    </row>
    <row r="47" spans="1:13" ht="21" customHeight="1">
      <c r="A47" s="136" t="s">
        <v>63</v>
      </c>
      <c r="B47" s="152"/>
      <c r="C47" s="47" t="s">
        <v>64</v>
      </c>
      <c r="D47" s="48">
        <v>1200</v>
      </c>
      <c r="E47" s="48" t="s">
        <v>57</v>
      </c>
      <c r="F47" s="48">
        <v>180</v>
      </c>
      <c r="G47" s="18">
        <v>0.2</v>
      </c>
      <c r="H47" s="18">
        <f>J47/1.2</f>
        <v>3145.8333333333335</v>
      </c>
      <c r="I47" s="18">
        <f>J47-H47</f>
        <v>629.16666666666652</v>
      </c>
      <c r="J47" s="50">
        <v>3775</v>
      </c>
      <c r="K47" s="92"/>
    </row>
    <row r="48" spans="1:13" ht="18.75" customHeight="1">
      <c r="A48" s="151"/>
      <c r="B48" s="153"/>
      <c r="C48" s="52" t="s">
        <v>65</v>
      </c>
      <c r="D48" s="41">
        <v>1700</v>
      </c>
      <c r="E48" s="41" t="s">
        <v>57</v>
      </c>
      <c r="F48" s="41">
        <v>180</v>
      </c>
      <c r="G48" s="41">
        <v>0.41</v>
      </c>
      <c r="H48" s="26">
        <f>J48/1.2</f>
        <v>5270.8333333333339</v>
      </c>
      <c r="I48" s="26">
        <f>J48-H48</f>
        <v>1054.1666666666661</v>
      </c>
      <c r="J48" s="42">
        <v>6325</v>
      </c>
      <c r="K48" s="93"/>
    </row>
    <row r="49" spans="1:11" ht="18.75" customHeight="1">
      <c r="A49" s="151"/>
      <c r="B49" s="153"/>
      <c r="C49" s="52" t="s">
        <v>66</v>
      </c>
      <c r="D49" s="41">
        <v>2240</v>
      </c>
      <c r="E49" s="41" t="s">
        <v>57</v>
      </c>
      <c r="F49" s="41">
        <v>200</v>
      </c>
      <c r="G49" s="41">
        <v>0.79</v>
      </c>
      <c r="H49" s="26">
        <f t="shared" ref="H49:H51" si="7">J49/1.2</f>
        <v>9325</v>
      </c>
      <c r="I49" s="26">
        <f t="shared" ref="I49:I51" si="8">J49-H49</f>
        <v>1865</v>
      </c>
      <c r="J49" s="42">
        <v>11190</v>
      </c>
      <c r="K49" s="93"/>
    </row>
    <row r="50" spans="1:11" ht="18.75" customHeight="1">
      <c r="A50" s="151"/>
      <c r="B50" s="153"/>
      <c r="C50" s="52" t="s">
        <v>67</v>
      </c>
      <c r="D50" s="41">
        <v>1200</v>
      </c>
      <c r="E50" s="41" t="s">
        <v>57</v>
      </c>
      <c r="F50" s="41">
        <v>180</v>
      </c>
      <c r="G50" s="41">
        <v>0.24</v>
      </c>
      <c r="H50" s="26">
        <f t="shared" si="7"/>
        <v>2987.5</v>
      </c>
      <c r="I50" s="26">
        <f t="shared" si="8"/>
        <v>597.5</v>
      </c>
      <c r="J50" s="42">
        <v>3585</v>
      </c>
      <c r="K50" s="93"/>
    </row>
    <row r="51" spans="1:11" ht="17.25" customHeight="1" thickBot="1">
      <c r="A51" s="137"/>
      <c r="B51" s="154"/>
      <c r="C51" s="56" t="s">
        <v>68</v>
      </c>
      <c r="D51" s="44">
        <v>1700</v>
      </c>
      <c r="E51" s="44" t="s">
        <v>57</v>
      </c>
      <c r="F51" s="44">
        <v>180</v>
      </c>
      <c r="G51" s="44">
        <v>0.42</v>
      </c>
      <c r="H51" s="31">
        <f t="shared" si="7"/>
        <v>4750</v>
      </c>
      <c r="I51" s="31">
        <f t="shared" si="8"/>
        <v>950</v>
      </c>
      <c r="J51" s="45">
        <v>5700</v>
      </c>
      <c r="K51" s="94"/>
    </row>
    <row r="52" spans="1:11" ht="24.75" customHeight="1">
      <c r="A52" s="140" t="s">
        <v>69</v>
      </c>
      <c r="B52" s="157"/>
      <c r="C52" s="95" t="s">
        <v>70</v>
      </c>
      <c r="D52" s="96">
        <v>2000</v>
      </c>
      <c r="E52" s="96">
        <v>600</v>
      </c>
      <c r="F52" s="48" t="s">
        <v>57</v>
      </c>
      <c r="G52" s="97">
        <v>0.3</v>
      </c>
      <c r="H52" s="97">
        <f>J52/1.2</f>
        <v>6387.5</v>
      </c>
      <c r="I52" s="98">
        <f>J52-H52</f>
        <v>1277.5</v>
      </c>
      <c r="J52" s="99">
        <v>7665</v>
      </c>
      <c r="K52" s="100"/>
    </row>
    <row r="53" spans="1:11" ht="19.5" customHeight="1">
      <c r="A53" s="155"/>
      <c r="B53" s="158"/>
      <c r="C53" s="101" t="s">
        <v>71</v>
      </c>
      <c r="D53" s="102">
        <v>2000</v>
      </c>
      <c r="E53" s="102">
        <v>800</v>
      </c>
      <c r="F53" s="41" t="s">
        <v>57</v>
      </c>
      <c r="G53" s="102">
        <v>0.45</v>
      </c>
      <c r="H53" s="103">
        <f>J53/1.2</f>
        <v>10675</v>
      </c>
      <c r="I53" s="103">
        <f t="shared" ref="I53:I76" si="9">J53-H53</f>
        <v>2135</v>
      </c>
      <c r="J53" s="104">
        <v>12810</v>
      </c>
      <c r="K53" s="105"/>
    </row>
    <row r="54" spans="1:11" ht="21.75" customHeight="1" thickBot="1">
      <c r="A54" s="156"/>
      <c r="B54" s="159"/>
      <c r="C54" s="106" t="s">
        <v>72</v>
      </c>
      <c r="D54" s="107">
        <v>2000</v>
      </c>
      <c r="E54" s="107">
        <v>1000</v>
      </c>
      <c r="F54" s="44" t="s">
        <v>57</v>
      </c>
      <c r="G54" s="107">
        <v>0.71</v>
      </c>
      <c r="H54" s="108">
        <f>J54/1.2</f>
        <v>14437.5</v>
      </c>
      <c r="I54" s="109">
        <f t="shared" si="9"/>
        <v>2887.5</v>
      </c>
      <c r="J54" s="110">
        <v>17325</v>
      </c>
      <c r="K54" s="111"/>
    </row>
    <row r="55" spans="1:11" ht="15" customHeight="1">
      <c r="A55" s="140" t="s">
        <v>73</v>
      </c>
      <c r="B55" s="143"/>
      <c r="C55" s="47" t="s">
        <v>74</v>
      </c>
      <c r="D55" s="146">
        <v>2380</v>
      </c>
      <c r="E55" s="48">
        <v>300</v>
      </c>
      <c r="F55" s="160">
        <v>580</v>
      </c>
      <c r="G55" s="49">
        <v>0.40600000000000003</v>
      </c>
      <c r="H55" s="18">
        <f>J55/1.2</f>
        <v>2783.3333333333335</v>
      </c>
      <c r="I55" s="18">
        <f t="shared" si="9"/>
        <v>556.66666666666652</v>
      </c>
      <c r="J55" s="50">
        <v>3340</v>
      </c>
    </row>
    <row r="56" spans="1:11">
      <c r="A56" s="141"/>
      <c r="B56" s="144"/>
      <c r="C56" s="52" t="s">
        <v>75</v>
      </c>
      <c r="D56" s="147"/>
      <c r="E56" s="41">
        <v>400</v>
      </c>
      <c r="F56" s="161"/>
      <c r="G56" s="53">
        <v>0.54300000000000004</v>
      </c>
      <c r="H56" s="112">
        <f>J56/1.2</f>
        <v>3829.166666666667</v>
      </c>
      <c r="I56" s="26">
        <f t="shared" si="9"/>
        <v>765.83333333333303</v>
      </c>
      <c r="J56" s="54">
        <v>4595</v>
      </c>
    </row>
    <row r="57" spans="1:11">
      <c r="A57" s="141"/>
      <c r="B57" s="144"/>
      <c r="C57" s="52" t="s">
        <v>76</v>
      </c>
      <c r="D57" s="147"/>
      <c r="E57" s="41">
        <v>500</v>
      </c>
      <c r="F57" s="161"/>
      <c r="G57" s="113">
        <v>0.67900000000000005</v>
      </c>
      <c r="H57" s="112">
        <f t="shared" ref="H57:H74" si="10">J57/1.2</f>
        <v>4041.666666666667</v>
      </c>
      <c r="I57" s="26">
        <f t="shared" si="9"/>
        <v>808.33333333333303</v>
      </c>
      <c r="J57" s="54">
        <v>4850</v>
      </c>
    </row>
    <row r="58" spans="1:11">
      <c r="A58" s="141"/>
      <c r="B58" s="144"/>
      <c r="C58" s="52" t="s">
        <v>77</v>
      </c>
      <c r="D58" s="147"/>
      <c r="E58" s="114">
        <v>600</v>
      </c>
      <c r="F58" s="161"/>
      <c r="G58" s="115">
        <v>0.81499999999999995</v>
      </c>
      <c r="H58" s="112">
        <f t="shared" si="10"/>
        <v>6500</v>
      </c>
      <c r="I58" s="26">
        <f t="shared" si="9"/>
        <v>1300</v>
      </c>
      <c r="J58" s="54">
        <v>7800</v>
      </c>
    </row>
    <row r="59" spans="1:11">
      <c r="A59" s="141"/>
      <c r="B59" s="144"/>
      <c r="C59" s="52" t="s">
        <v>78</v>
      </c>
      <c r="D59" s="147"/>
      <c r="E59" s="41">
        <v>400</v>
      </c>
      <c r="F59" s="149">
        <v>280</v>
      </c>
      <c r="G59" s="115">
        <v>0.27200000000000002</v>
      </c>
      <c r="H59" s="112">
        <f t="shared" si="10"/>
        <v>2166.666666666667</v>
      </c>
      <c r="I59" s="26">
        <f t="shared" si="9"/>
        <v>433.33333333333303</v>
      </c>
      <c r="J59" s="54">
        <v>2600</v>
      </c>
    </row>
    <row r="60" spans="1:11">
      <c r="A60" s="141"/>
      <c r="B60" s="144"/>
      <c r="C60" s="52" t="s">
        <v>79</v>
      </c>
      <c r="D60" s="147"/>
      <c r="E60" s="41">
        <v>500</v>
      </c>
      <c r="F60" s="147"/>
      <c r="G60" s="115">
        <v>0.33</v>
      </c>
      <c r="H60" s="112">
        <f t="shared" si="10"/>
        <v>2591.666666666667</v>
      </c>
      <c r="I60" s="26">
        <f t="shared" si="9"/>
        <v>518.33333333333303</v>
      </c>
      <c r="J60" s="54">
        <v>3110</v>
      </c>
    </row>
    <row r="61" spans="1:11">
      <c r="A61" s="141"/>
      <c r="B61" s="144"/>
      <c r="C61" s="52" t="s">
        <v>80</v>
      </c>
      <c r="D61" s="148"/>
      <c r="E61" s="41">
        <v>600</v>
      </c>
      <c r="F61" s="148"/>
      <c r="G61" s="115">
        <v>0.39</v>
      </c>
      <c r="H61" s="112">
        <f t="shared" si="10"/>
        <v>2625</v>
      </c>
      <c r="I61" s="26">
        <f t="shared" si="9"/>
        <v>525</v>
      </c>
      <c r="J61" s="54">
        <v>3150</v>
      </c>
    </row>
    <row r="62" spans="1:11">
      <c r="A62" s="141"/>
      <c r="B62" s="144"/>
      <c r="C62" s="52" t="s">
        <v>81</v>
      </c>
      <c r="D62" s="149">
        <v>1180</v>
      </c>
      <c r="E62" s="41">
        <v>300</v>
      </c>
      <c r="F62" s="162">
        <v>580</v>
      </c>
      <c r="G62" s="53">
        <v>0.191</v>
      </c>
      <c r="H62" s="112">
        <f t="shared" si="10"/>
        <v>1458.3333333333335</v>
      </c>
      <c r="I62" s="26">
        <f t="shared" si="9"/>
        <v>291.66666666666652</v>
      </c>
      <c r="J62" s="54">
        <v>1750</v>
      </c>
    </row>
    <row r="63" spans="1:11">
      <c r="A63" s="141"/>
      <c r="B63" s="144"/>
      <c r="C63" s="52" t="s">
        <v>82</v>
      </c>
      <c r="D63" s="147"/>
      <c r="E63" s="41">
        <v>400</v>
      </c>
      <c r="F63" s="163"/>
      <c r="G63" s="53">
        <v>0.26500000000000001</v>
      </c>
      <c r="H63" s="112">
        <f t="shared" si="10"/>
        <v>1750</v>
      </c>
      <c r="I63" s="26">
        <f t="shared" si="9"/>
        <v>350</v>
      </c>
      <c r="J63" s="54">
        <v>2100</v>
      </c>
    </row>
    <row r="64" spans="1:11">
      <c r="A64" s="141"/>
      <c r="B64" s="144"/>
      <c r="C64" s="52" t="s">
        <v>83</v>
      </c>
      <c r="D64" s="147"/>
      <c r="E64" s="41">
        <v>500</v>
      </c>
      <c r="F64" s="163"/>
      <c r="G64" s="53">
        <v>0.33100000000000002</v>
      </c>
      <c r="H64" s="112">
        <f t="shared" si="10"/>
        <v>2537.5</v>
      </c>
      <c r="I64" s="26">
        <f t="shared" si="9"/>
        <v>507.5</v>
      </c>
      <c r="J64" s="54">
        <v>3045</v>
      </c>
    </row>
    <row r="65" spans="1:10">
      <c r="A65" s="141"/>
      <c r="B65" s="144"/>
      <c r="C65" s="52" t="s">
        <v>84</v>
      </c>
      <c r="D65" s="147"/>
      <c r="E65" s="41">
        <v>600</v>
      </c>
      <c r="F65" s="164"/>
      <c r="G65" s="53">
        <v>0.39800000000000002</v>
      </c>
      <c r="H65" s="112">
        <f t="shared" si="10"/>
        <v>2941.666666666667</v>
      </c>
      <c r="I65" s="26">
        <f t="shared" si="9"/>
        <v>588.33333333333303</v>
      </c>
      <c r="J65" s="54">
        <v>3530</v>
      </c>
    </row>
    <row r="66" spans="1:10">
      <c r="A66" s="141"/>
      <c r="B66" s="144"/>
      <c r="C66" s="52" t="s">
        <v>85</v>
      </c>
      <c r="D66" s="147"/>
      <c r="E66" s="41">
        <v>400</v>
      </c>
      <c r="F66" s="149">
        <v>280</v>
      </c>
      <c r="G66" s="53">
        <v>0.127</v>
      </c>
      <c r="H66" s="112">
        <f t="shared" si="10"/>
        <v>1291.6666666666667</v>
      </c>
      <c r="I66" s="26">
        <f t="shared" si="9"/>
        <v>258.33333333333326</v>
      </c>
      <c r="J66" s="54">
        <v>1550</v>
      </c>
    </row>
    <row r="67" spans="1:10">
      <c r="A67" s="141"/>
      <c r="B67" s="144"/>
      <c r="C67" s="52" t="s">
        <v>86</v>
      </c>
      <c r="D67" s="147"/>
      <c r="E67" s="41">
        <v>500</v>
      </c>
      <c r="F67" s="147"/>
      <c r="G67" s="53">
        <v>0.159</v>
      </c>
      <c r="H67" s="112">
        <f t="shared" si="10"/>
        <v>1416.6666666666667</v>
      </c>
      <c r="I67" s="26">
        <f t="shared" si="9"/>
        <v>283.33333333333326</v>
      </c>
      <c r="J67" s="54">
        <v>1700</v>
      </c>
    </row>
    <row r="68" spans="1:10">
      <c r="A68" s="141"/>
      <c r="B68" s="144"/>
      <c r="C68" s="52" t="s">
        <v>87</v>
      </c>
      <c r="D68" s="148"/>
      <c r="E68" s="41">
        <v>600</v>
      </c>
      <c r="F68" s="148"/>
      <c r="G68" s="53">
        <v>0.191</v>
      </c>
      <c r="H68" s="112">
        <f t="shared" si="10"/>
        <v>2941.666666666667</v>
      </c>
      <c r="I68" s="26">
        <f t="shared" si="9"/>
        <v>588.33333333333303</v>
      </c>
      <c r="J68" s="54">
        <v>3530</v>
      </c>
    </row>
    <row r="69" spans="1:10">
      <c r="A69" s="141"/>
      <c r="B69" s="144"/>
      <c r="C69" s="52" t="s">
        <v>88</v>
      </c>
      <c r="D69" s="149">
        <v>880</v>
      </c>
      <c r="E69" s="41">
        <v>300</v>
      </c>
      <c r="F69" s="149">
        <v>580</v>
      </c>
      <c r="G69" s="53">
        <v>0.14599999999999999</v>
      </c>
      <c r="H69" s="112">
        <f t="shared" si="10"/>
        <v>987.5</v>
      </c>
      <c r="I69" s="26">
        <f t="shared" si="9"/>
        <v>197.5</v>
      </c>
      <c r="J69" s="54">
        <v>1185</v>
      </c>
    </row>
    <row r="70" spans="1:10">
      <c r="A70" s="141"/>
      <c r="B70" s="144"/>
      <c r="C70" s="52" t="s">
        <v>89</v>
      </c>
      <c r="D70" s="147"/>
      <c r="E70" s="41">
        <v>400</v>
      </c>
      <c r="F70" s="147"/>
      <c r="G70" s="53">
        <v>0.19500000000000001</v>
      </c>
      <c r="H70" s="112">
        <f t="shared" si="10"/>
        <v>1825</v>
      </c>
      <c r="I70" s="26">
        <f t="shared" si="9"/>
        <v>365</v>
      </c>
      <c r="J70" s="54">
        <v>2190</v>
      </c>
    </row>
    <row r="71" spans="1:10">
      <c r="A71" s="141"/>
      <c r="B71" s="144"/>
      <c r="C71" s="52" t="s">
        <v>90</v>
      </c>
      <c r="D71" s="147"/>
      <c r="E71" s="41">
        <v>500</v>
      </c>
      <c r="F71" s="147"/>
      <c r="G71" s="53">
        <v>0.24399999999999999</v>
      </c>
      <c r="H71" s="112">
        <f t="shared" si="10"/>
        <v>1825</v>
      </c>
      <c r="I71" s="26">
        <f t="shared" si="9"/>
        <v>365</v>
      </c>
      <c r="J71" s="54">
        <v>2190</v>
      </c>
    </row>
    <row r="72" spans="1:10">
      <c r="A72" s="141"/>
      <c r="B72" s="144"/>
      <c r="C72" s="52" t="s">
        <v>91</v>
      </c>
      <c r="D72" s="147"/>
      <c r="E72" s="41">
        <v>600</v>
      </c>
      <c r="F72" s="148"/>
      <c r="G72" s="53">
        <v>0.29299999999999998</v>
      </c>
      <c r="H72" s="112">
        <f t="shared" si="10"/>
        <v>2129.166666666667</v>
      </c>
      <c r="I72" s="26">
        <f t="shared" si="9"/>
        <v>425.83333333333303</v>
      </c>
      <c r="J72" s="54">
        <v>2555</v>
      </c>
    </row>
    <row r="73" spans="1:10">
      <c r="A73" s="141"/>
      <c r="B73" s="144"/>
      <c r="C73" s="116" t="s">
        <v>92</v>
      </c>
      <c r="D73" s="147"/>
      <c r="E73" s="114">
        <v>400</v>
      </c>
      <c r="F73" s="149">
        <v>280</v>
      </c>
      <c r="G73" s="115">
        <v>9.9000000000000005E-2</v>
      </c>
      <c r="H73" s="112">
        <f t="shared" si="10"/>
        <v>987.5</v>
      </c>
      <c r="I73" s="26">
        <f t="shared" si="9"/>
        <v>197.5</v>
      </c>
      <c r="J73" s="117">
        <v>1185</v>
      </c>
    </row>
    <row r="74" spans="1:10">
      <c r="A74" s="141"/>
      <c r="B74" s="144"/>
      <c r="C74" s="116" t="s">
        <v>93</v>
      </c>
      <c r="D74" s="147"/>
      <c r="E74" s="114">
        <v>500</v>
      </c>
      <c r="F74" s="147"/>
      <c r="G74" s="115">
        <v>0.123</v>
      </c>
      <c r="H74" s="112">
        <f t="shared" si="10"/>
        <v>933.33333333333337</v>
      </c>
      <c r="I74" s="26">
        <f t="shared" si="9"/>
        <v>186.66666666666663</v>
      </c>
      <c r="J74" s="117">
        <v>1120</v>
      </c>
    </row>
    <row r="75" spans="1:10" ht="15.75" thickBot="1">
      <c r="A75" s="142"/>
      <c r="B75" s="145"/>
      <c r="C75" s="56" t="s">
        <v>94</v>
      </c>
      <c r="D75" s="150"/>
      <c r="E75" s="44">
        <v>600</v>
      </c>
      <c r="F75" s="150"/>
      <c r="G75" s="57">
        <v>0.14599999999999999</v>
      </c>
      <c r="H75" s="118">
        <f>J75/1.2</f>
        <v>983.33333333333337</v>
      </c>
      <c r="I75" s="31">
        <f t="shared" si="9"/>
        <v>196.66666666666663</v>
      </c>
      <c r="J75" s="58">
        <v>1180</v>
      </c>
    </row>
    <row r="76" spans="1:10" ht="21.75" customHeight="1">
      <c r="A76" s="136" t="s">
        <v>95</v>
      </c>
      <c r="B76" s="138"/>
      <c r="C76" s="119" t="s">
        <v>96</v>
      </c>
      <c r="D76" s="120">
        <v>1810</v>
      </c>
      <c r="E76" s="120">
        <v>120</v>
      </c>
      <c r="F76" s="120">
        <v>220</v>
      </c>
      <c r="G76" s="120">
        <v>4.8000000000000001E-2</v>
      </c>
      <c r="H76" s="121">
        <f>J76/1.2</f>
        <v>1508.3333333333335</v>
      </c>
      <c r="I76" s="122">
        <f t="shared" si="9"/>
        <v>301.66666666666652</v>
      </c>
      <c r="J76" s="123">
        <v>1810</v>
      </c>
    </row>
    <row r="77" spans="1:10" ht="25.5" customHeight="1" thickBot="1">
      <c r="A77" s="137"/>
      <c r="B77" s="139"/>
      <c r="C77" s="124" t="s">
        <v>97</v>
      </c>
      <c r="D77" s="125">
        <v>2980</v>
      </c>
      <c r="E77" s="125">
        <v>120</v>
      </c>
      <c r="F77" s="125">
        <v>220</v>
      </c>
      <c r="G77" s="125">
        <v>7.8E-2</v>
      </c>
      <c r="H77" s="126">
        <f>J77/1.2</f>
        <v>1541.6666666666667</v>
      </c>
      <c r="I77" s="127">
        <f>J77-H77</f>
        <v>308.33333333333326</v>
      </c>
      <c r="J77" s="128">
        <v>1850</v>
      </c>
    </row>
    <row r="78" spans="1:10" ht="45.75" customHeight="1" thickBot="1">
      <c r="A78" s="129" t="s">
        <v>98</v>
      </c>
      <c r="B78" s="130"/>
      <c r="C78" s="131" t="s">
        <v>99</v>
      </c>
      <c r="D78" s="132">
        <v>2700</v>
      </c>
      <c r="E78" s="132">
        <v>200</v>
      </c>
      <c r="F78" s="132">
        <v>200</v>
      </c>
      <c r="G78" s="132">
        <v>0.108</v>
      </c>
      <c r="H78" s="133">
        <f>J78/1.2</f>
        <v>2241.666666666667</v>
      </c>
      <c r="I78" s="133">
        <f>J78-H78</f>
        <v>448.33333333333303</v>
      </c>
      <c r="J78" s="134">
        <v>2690</v>
      </c>
    </row>
    <row r="79" spans="1:10">
      <c r="A79" s="135" t="s">
        <v>100</v>
      </c>
    </row>
    <row r="81" spans="1:3">
      <c r="A81" s="91"/>
      <c r="B81" s="91"/>
      <c r="C81" s="91"/>
    </row>
  </sheetData>
  <mergeCells count="38">
    <mergeCell ref="A4:A5"/>
    <mergeCell ref="B4:B5"/>
    <mergeCell ref="C4:C5"/>
    <mergeCell ref="D4:F4"/>
    <mergeCell ref="A6:A12"/>
    <mergeCell ref="B6:B12"/>
    <mergeCell ref="A13:A16"/>
    <mergeCell ref="B13:B16"/>
    <mergeCell ref="A17:A20"/>
    <mergeCell ref="B17:B20"/>
    <mergeCell ref="A21:A23"/>
    <mergeCell ref="B21:B23"/>
    <mergeCell ref="C25:C26"/>
    <mergeCell ref="D25:F25"/>
    <mergeCell ref="K25:K26"/>
    <mergeCell ref="A38:A46"/>
    <mergeCell ref="B38:B46"/>
    <mergeCell ref="A27:A37"/>
    <mergeCell ref="B27:B37"/>
    <mergeCell ref="A25:A26"/>
    <mergeCell ref="B25:B26"/>
    <mergeCell ref="A47:A51"/>
    <mergeCell ref="B47:B51"/>
    <mergeCell ref="A52:A54"/>
    <mergeCell ref="B52:B54"/>
    <mergeCell ref="F73:F75"/>
    <mergeCell ref="F55:F58"/>
    <mergeCell ref="F59:F61"/>
    <mergeCell ref="F62:F65"/>
    <mergeCell ref="F66:F68"/>
    <mergeCell ref="F69:F72"/>
    <mergeCell ref="A76:A77"/>
    <mergeCell ref="B76:B77"/>
    <mergeCell ref="A55:A75"/>
    <mergeCell ref="B55:B75"/>
    <mergeCell ref="D55:D61"/>
    <mergeCell ref="D62:D68"/>
    <mergeCell ref="D69:D7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2020-07-17T06:04:56Z</dcterms:modified>
</cp:coreProperties>
</file>